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8DC5C40A-717E-4684-892B-EDAEEA2218D1}" xr6:coauthVersionLast="47" xr6:coauthVersionMax="47" xr10:uidLastSave="{00000000-0000-0000-0000-000000000000}"/>
  <bookViews>
    <workbookView xWindow="-120" yWindow="-120" windowWidth="20640" windowHeight="11040" xr2:uid="{328A99C7-5658-457A-B54A-261E0A2AA150}"/>
  </bookViews>
  <sheets>
    <sheet name="ไตรมาสที่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  <c r="H23" i="1"/>
  <c r="H32" i="1" s="1"/>
  <c r="H34" i="1" s="1"/>
  <c r="J34" i="1" s="1"/>
  <c r="H21" i="1"/>
  <c r="J21" i="1" s="1"/>
  <c r="F21" i="1"/>
  <c r="H18" i="1"/>
  <c r="J18" i="1" s="1"/>
  <c r="F18" i="1"/>
  <c r="H17" i="1"/>
  <c r="H16" i="1"/>
</calcChain>
</file>

<file path=xl/sharedStrings.xml><?xml version="1.0" encoding="utf-8"?>
<sst xmlns="http://schemas.openxmlformats.org/spreadsheetml/2006/main" count="51" uniqueCount="33">
  <si>
    <t>รายงานผลการใช้จ่ายงบประมาณ ตรวจคนเข้าเมืองจังหวัดจังหวัดราชบุรี</t>
  </si>
  <si>
    <t>ประจำปีงบประมาณ พ.ศ. 2567  ไตรมาส 2 (มกราคม - มีนาคม 2567)</t>
  </si>
  <si>
    <t>ข้อมูล ณ วันที่ 31 มีนาคม  2567</t>
  </si>
  <si>
    <t>ลำดับที่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</si>
  <si>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</si>
  <si>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</si>
  <si>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</si>
  <si>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</si>
  <si>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</si>
  <si>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</si>
  <si>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</si>
  <si>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>ผลเบิกจ่ายเป็นไปตามเป้าหมาย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</si>
  <si>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</si>
  <si>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</si>
  <si>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</si>
  <si>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</si>
  <si>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</si>
  <si>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</si>
  <si>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</si>
  <si>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</si>
  <si>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</si>
  <si>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</si>
  <si>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</si>
  <si>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</si>
  <si>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</si>
  <si>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 xml:space="preserve">เงินค่าธรรมเนียมตรวจคนเข้าเมือง
เพื่อเสริมเงินงบประมาณรายจ่าย
ประจำปีงบประมาณ พ.ศ.2566 เพิ่มเติม (ครั้งที่ 3) ขยายใช้ถึง 30 ก.ย.67 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</si>
  <si>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</si>
  <si>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>ค่าเบี้ยประกันภัยรถยนต์โล่</t>
  </si>
  <si>
    <t>ค่าจัดทำป้ายประชาสัมพันธ์</t>
  </si>
  <si>
    <t>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</si>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</sst>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13" x14ac:knownFonts="1">
    <font>
      <sz val="11"/>
      <color theme="1"/>
      <name val="Tahoma"/>
      <scheme val="minor"/>
    </font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rgb="FFFF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7" fillId="0" borderId="2" xfId="0" applyFont="1" applyBorder="1" applyAlignment="1">
      <alignment horizontal="center" vertical="top" shrinkToFit="1"/>
    </xf>
    <xf numFmtId="187" fontId="7" fillId="0" borderId="2" xfId="0" applyNumberFormat="1" applyFont="1" applyBorder="1" applyAlignment="1">
      <alignment horizontal="center" vertical="top"/>
    </xf>
    <xf numFmtId="187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7" xfId="0" applyFont="1" applyBorder="1"/>
    <xf numFmtId="0" fontId="7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187" fontId="8" fillId="0" borderId="5" xfId="0" applyNumberFormat="1" applyFont="1" applyBorder="1" applyAlignment="1">
      <alignment horizontal="center" vertical="top"/>
    </xf>
    <xf numFmtId="187" fontId="8" fillId="0" borderId="4" xfId="0" applyNumberFormat="1" applyFont="1" applyBorder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6" fillId="0" borderId="9" xfId="0" applyFont="1" applyBorder="1"/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 applyAlignment="1">
      <alignment horizontal="center"/>
    </xf>
    <xf numFmtId="187" fontId="9" fillId="0" borderId="8" xfId="0" applyNumberFormat="1" applyFont="1" applyBorder="1" applyAlignment="1">
      <alignment horizontal="center" vertical="center"/>
    </xf>
    <xf numFmtId="187" fontId="9" fillId="0" borderId="10" xfId="0" applyNumberFormat="1" applyFont="1" applyBorder="1" applyAlignment="1">
      <alignment vertical="center"/>
    </xf>
    <xf numFmtId="187" fontId="7" fillId="0" borderId="8" xfId="0" applyNumberFormat="1" applyFont="1" applyBorder="1" applyAlignment="1">
      <alignment horizontal="center" vertical="center"/>
    </xf>
    <xf numFmtId="187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/>
    <xf numFmtId="0" fontId="7" fillId="0" borderId="9" xfId="0" applyFont="1" applyBorder="1"/>
    <xf numFmtId="0" fontId="11" fillId="0" borderId="8" xfId="0" applyFont="1" applyBorder="1" applyAlignment="1">
      <alignment horizontal="left" vertical="top" wrapText="1"/>
    </xf>
    <xf numFmtId="187" fontId="11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center"/>
    </xf>
    <xf numFmtId="187" fontId="8" fillId="0" borderId="8" xfId="0" applyNumberFormat="1" applyFont="1" applyBorder="1" applyAlignment="1">
      <alignment horizontal="center"/>
    </xf>
    <xf numFmtId="187" fontId="8" fillId="0" borderId="10" xfId="0" applyNumberFormat="1" applyFont="1" applyBorder="1"/>
    <xf numFmtId="0" fontId="8" fillId="0" borderId="9" xfId="0" applyFont="1" applyBorder="1"/>
    <xf numFmtId="0" fontId="8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87" fontId="8" fillId="3" borderId="8" xfId="0" applyNumberFormat="1" applyFont="1" applyFill="1" applyBorder="1" applyAlignment="1">
      <alignment horizontal="center"/>
    </xf>
    <xf numFmtId="187" fontId="8" fillId="3" borderId="10" xfId="0" applyNumberFormat="1" applyFont="1" applyFill="1" applyBorder="1"/>
    <xf numFmtId="0" fontId="8" fillId="3" borderId="9" xfId="0" applyFont="1" applyFill="1" applyBorder="1" applyAlignment="1">
      <alignment horizontal="center"/>
    </xf>
    <xf numFmtId="0" fontId="12" fillId="0" borderId="0" xfId="0" applyFont="1"/>
    <xf numFmtId="43" fontId="10" fillId="0" borderId="2" xfId="1" applyFont="1" applyFill="1" applyBorder="1" applyAlignment="1">
      <alignment horizontal="left" vertical="top" wrapText="1"/>
    </xf>
    <xf numFmtId="43" fontId="10" fillId="0" borderId="3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87" fontId="7" fillId="0" borderId="3" xfId="0" applyNumberFormat="1" applyFont="1" applyBorder="1" applyAlignment="1">
      <alignment horizontal="center" vertical="top"/>
    </xf>
    <xf numFmtId="187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3" fontId="10" fillId="0" borderId="5" xfId="1" applyFont="1" applyFill="1" applyBorder="1" applyAlignment="1">
      <alignment horizontal="left" vertical="top" wrapText="1"/>
    </xf>
    <xf numFmtId="43" fontId="10" fillId="0" borderId="6" xfId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87" fontId="7" fillId="0" borderId="5" xfId="0" applyNumberFormat="1" applyFont="1" applyBorder="1" applyAlignment="1">
      <alignment horizontal="center" vertical="top"/>
    </xf>
    <xf numFmtId="187" fontId="7" fillId="0" borderId="6" xfId="0" applyNumberFormat="1" applyFont="1" applyBorder="1" applyAlignment="1">
      <alignment horizontal="center" vertical="top"/>
    </xf>
    <xf numFmtId="187" fontId="7" fillId="0" borderId="4" xfId="0" applyNumberFormat="1" applyFont="1" applyBorder="1" applyAlignment="1">
      <alignment horizontal="center" vertical="top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187" fontId="7" fillId="0" borderId="10" xfId="0" applyNumberFormat="1" applyFont="1" applyBorder="1" applyAlignment="1">
      <alignment vertical="center"/>
    </xf>
    <xf numFmtId="187" fontId="7" fillId="0" borderId="10" xfId="0" applyNumberFormat="1" applyFont="1" applyBorder="1" applyAlignment="1">
      <alignment horizontal="center" vertical="center"/>
    </xf>
    <xf numFmtId="187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36</xdr:row>
      <xdr:rowOff>171450</xdr:rowOff>
    </xdr:from>
    <xdr:ext cx="1287575" cy="371235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3AC25C75-007F-4859-BEA4-2682157C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12011025"/>
          <a:ext cx="1287575" cy="371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E790F-D1BC-4625-A337-72936B2FC392}">
  <sheetPr>
    <pageSetUpPr fitToPage="1"/>
  </sheetPr>
  <dimension ref="A1:Y999"/>
  <sheetViews>
    <sheetView tabSelected="1" view="pageBreakPreview" topLeftCell="A4" zoomScale="70" zoomScaleNormal="70" zoomScaleSheetLayoutView="70" workbookViewId="0">
      <selection activeCell="O39" sqref="O39"/>
    </sheetView>
  </sheetViews>
  <sheetFormatPr defaultColWidth="12.625" defaultRowHeight="15" customHeight="1" x14ac:dyDescent="0.25"/>
  <cols>
    <col min="1" max="1" width="5.875" style="3" customWidth="1"/>
    <col min="2" max="2" width="4.25" style="3" customWidth="1"/>
    <col min="3" max="3" width="26.75" style="3" customWidth="1"/>
    <col min="4" max="4" width="12.375" style="3" customWidth="1"/>
    <col min="5" max="5" width="11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5.25" style="3" customWidth="1"/>
    <col min="12" max="25" width="8.625" style="3" customWidth="1"/>
    <col min="26" max="16384" width="12.625" style="3"/>
  </cols>
  <sheetData>
    <row r="1" spans="1:25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5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5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5" ht="20.25" customHeight="1" x14ac:dyDescent="0.25">
      <c r="A4" s="5" t="s">
        <v>3</v>
      </c>
      <c r="B4" s="6"/>
      <c r="C4" s="7" t="s">
        <v>4</v>
      </c>
      <c r="D4" s="8" t="s">
        <v>5</v>
      </c>
      <c r="E4" s="9"/>
      <c r="F4" s="8" t="s">
        <v>6</v>
      </c>
      <c r="G4" s="9"/>
      <c r="H4" s="8" t="s">
        <v>7</v>
      </c>
      <c r="I4" s="9"/>
      <c r="J4" s="5" t="s">
        <v>8</v>
      </c>
      <c r="K4" s="10" t="s">
        <v>9</v>
      </c>
    </row>
    <row r="5" spans="1:25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5" ht="44.25" customHeight="1" x14ac:dyDescent="0.25">
      <c r="A6" s="15">
        <v>1</v>
      </c>
      <c r="B6" s="16" t="s">
        <v>10</v>
      </c>
      <c r="C6" s="17"/>
      <c r="D6" s="18" t="s">
        <v>11</v>
      </c>
      <c r="E6" s="17"/>
      <c r="F6" s="19"/>
      <c r="G6" s="17"/>
      <c r="H6" s="19"/>
      <c r="I6" s="17"/>
      <c r="J6" s="20"/>
      <c r="K6" s="21" t="s">
        <v>11</v>
      </c>
    </row>
    <row r="7" spans="1:25" ht="48" customHeight="1" x14ac:dyDescent="0.25">
      <c r="A7" s="22"/>
      <c r="B7" s="23" t="s">
        <v>12</v>
      </c>
      <c r="C7" s="24"/>
      <c r="D7" s="25"/>
      <c r="E7" s="24"/>
      <c r="F7" s="26"/>
      <c r="G7" s="24"/>
      <c r="H7" s="26"/>
      <c r="I7" s="24"/>
      <c r="J7" s="27"/>
      <c r="K7" s="28"/>
    </row>
    <row r="8" spans="1:25" ht="25.5" customHeight="1" x14ac:dyDescent="0.35">
      <c r="A8" s="22"/>
      <c r="B8" s="29">
        <v>1.1000000000000001</v>
      </c>
      <c r="C8" s="30" t="s">
        <v>13</v>
      </c>
      <c r="D8" s="31"/>
      <c r="E8" s="32"/>
      <c r="F8" s="33"/>
      <c r="G8" s="32"/>
      <c r="H8" s="33"/>
      <c r="I8" s="32"/>
      <c r="J8" s="34"/>
      <c r="K8" s="35"/>
    </row>
    <row r="9" spans="1:25" ht="25.5" customHeight="1" x14ac:dyDescent="0.25">
      <c r="A9" s="22"/>
      <c r="B9" s="29">
        <v>1.2</v>
      </c>
      <c r="C9" s="30" t="s">
        <v>14</v>
      </c>
      <c r="D9" s="36"/>
      <c r="E9" s="32"/>
      <c r="F9" s="36"/>
      <c r="G9" s="32"/>
      <c r="H9" s="36"/>
      <c r="I9" s="32"/>
      <c r="J9" s="37"/>
      <c r="K9" s="37"/>
    </row>
    <row r="10" spans="1:25" ht="25.5" customHeight="1" x14ac:dyDescent="0.25">
      <c r="A10" s="22"/>
      <c r="B10" s="29">
        <v>1.3</v>
      </c>
      <c r="C10" s="30" t="s">
        <v>15</v>
      </c>
      <c r="D10" s="36"/>
      <c r="E10" s="32"/>
      <c r="F10" s="36"/>
      <c r="G10" s="32"/>
      <c r="H10" s="38"/>
      <c r="I10" s="32"/>
      <c r="J10" s="37"/>
      <c r="K10" s="37"/>
    </row>
    <row r="11" spans="1:25" ht="25.5" customHeight="1" x14ac:dyDescent="0.35">
      <c r="A11" s="22"/>
      <c r="B11" s="29">
        <v>1.4</v>
      </c>
      <c r="C11" s="30" t="s">
        <v>16</v>
      </c>
      <c r="D11" s="36"/>
      <c r="E11" s="32"/>
      <c r="F11" s="36"/>
      <c r="G11" s="32"/>
      <c r="H11" s="39">
        <v>16050</v>
      </c>
      <c r="I11" s="40"/>
      <c r="J11" s="37"/>
      <c r="K11" s="37"/>
    </row>
    <row r="12" spans="1:25" ht="25.5" customHeight="1" x14ac:dyDescent="0.35">
      <c r="A12" s="22"/>
      <c r="B12" s="29">
        <v>1.5</v>
      </c>
      <c r="C12" s="30" t="s">
        <v>17</v>
      </c>
      <c r="D12" s="31"/>
      <c r="E12" s="32"/>
      <c r="F12" s="33"/>
      <c r="G12" s="32"/>
      <c r="H12" s="33"/>
      <c r="I12" s="32"/>
      <c r="J12" s="34"/>
      <c r="K12" s="41"/>
    </row>
    <row r="13" spans="1:25" ht="25.5" customHeight="1" x14ac:dyDescent="0.35">
      <c r="A13" s="22"/>
      <c r="B13" s="29">
        <v>1.6</v>
      </c>
      <c r="C13" s="30" t="s">
        <v>18</v>
      </c>
      <c r="D13" s="31"/>
      <c r="E13" s="32"/>
      <c r="F13" s="33"/>
      <c r="G13" s="32"/>
      <c r="H13" s="33">
        <v>20880</v>
      </c>
      <c r="I13" s="32"/>
      <c r="J13" s="34"/>
      <c r="K13" s="41"/>
    </row>
    <row r="14" spans="1:25" ht="25.5" customHeight="1" x14ac:dyDescent="0.35">
      <c r="A14" s="22"/>
      <c r="B14" s="29">
        <v>1.7</v>
      </c>
      <c r="C14" s="30" t="s">
        <v>19</v>
      </c>
      <c r="D14" s="42"/>
      <c r="E14" s="32"/>
      <c r="F14" s="43"/>
      <c r="G14" s="32"/>
      <c r="H14" s="33"/>
      <c r="I14" s="32"/>
      <c r="J14" s="34"/>
      <c r="K14" s="41"/>
    </row>
    <row r="15" spans="1:25" ht="25.5" customHeight="1" x14ac:dyDescent="0.35">
      <c r="A15" s="22"/>
      <c r="B15" s="29">
        <v>1.8</v>
      </c>
      <c r="C15" s="30" t="s">
        <v>20</v>
      </c>
      <c r="D15" s="31"/>
      <c r="E15" s="32"/>
      <c r="F15" s="33"/>
      <c r="G15" s="32"/>
      <c r="H15" s="33"/>
      <c r="I15" s="32"/>
      <c r="J15" s="34"/>
      <c r="K15" s="44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21" customHeight="1" x14ac:dyDescent="0.35">
      <c r="A16" s="22"/>
      <c r="B16" s="46" t="s">
        <v>21</v>
      </c>
      <c r="C16" s="32"/>
      <c r="D16" s="47"/>
      <c r="E16" s="32"/>
      <c r="F16" s="48">
        <v>70800</v>
      </c>
      <c r="G16" s="32"/>
      <c r="H16" s="48">
        <f>22350+SUM(H8:I15)</f>
        <v>59280</v>
      </c>
      <c r="I16" s="32"/>
      <c r="J16" s="49"/>
      <c r="K16" s="50"/>
    </row>
    <row r="17" spans="1:25" ht="21" x14ac:dyDescent="0.35">
      <c r="A17" s="22"/>
      <c r="B17" s="46" t="s">
        <v>22</v>
      </c>
      <c r="C17" s="32"/>
      <c r="D17" s="47"/>
      <c r="E17" s="32"/>
      <c r="F17" s="48">
        <v>20700</v>
      </c>
      <c r="G17" s="32"/>
      <c r="H17" s="48">
        <f>10435.08+10264.92</f>
        <v>20700</v>
      </c>
      <c r="I17" s="32"/>
      <c r="J17" s="49"/>
      <c r="K17" s="50"/>
    </row>
    <row r="18" spans="1:25" ht="21" x14ac:dyDescent="0.35">
      <c r="A18" s="22"/>
      <c r="B18" s="51" t="s">
        <v>23</v>
      </c>
      <c r="C18" s="32"/>
      <c r="D18" s="52"/>
      <c r="E18" s="32"/>
      <c r="F18" s="53">
        <f>SUM(F16:G17)</f>
        <v>91500</v>
      </c>
      <c r="G18" s="32"/>
      <c r="H18" s="53">
        <f>SUM(H16:I17)</f>
        <v>79980</v>
      </c>
      <c r="I18" s="32"/>
      <c r="J18" s="54">
        <f>H18*100/F18</f>
        <v>87.409836065573771</v>
      </c>
      <c r="K18" s="55" t="s">
        <v>24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ht="33.75" customHeight="1" x14ac:dyDescent="0.25">
      <c r="A19" s="15">
        <v>2</v>
      </c>
      <c r="B19" s="57" t="s">
        <v>25</v>
      </c>
      <c r="C19" s="58"/>
      <c r="D19" s="59" t="s">
        <v>11</v>
      </c>
      <c r="E19" s="60"/>
      <c r="F19" s="19">
        <v>8200</v>
      </c>
      <c r="G19" s="61"/>
      <c r="H19" s="19">
        <v>8200</v>
      </c>
      <c r="I19" s="61"/>
      <c r="J19" s="62"/>
      <c r="K19" s="63" t="s">
        <v>11</v>
      </c>
    </row>
    <row r="20" spans="1:25" ht="64.5" customHeight="1" x14ac:dyDescent="0.35">
      <c r="A20" s="22"/>
      <c r="B20" s="64"/>
      <c r="C20" s="65"/>
      <c r="D20" s="66"/>
      <c r="E20" s="67"/>
      <c r="F20" s="68"/>
      <c r="G20" s="69"/>
      <c r="H20" s="68"/>
      <c r="I20" s="69"/>
      <c r="J20" s="70"/>
      <c r="K20" s="22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21.75" customHeight="1" x14ac:dyDescent="0.35">
      <c r="A21" s="11"/>
      <c r="B21" s="71"/>
      <c r="C21" s="55" t="s">
        <v>23</v>
      </c>
      <c r="D21" s="51"/>
      <c r="E21" s="32"/>
      <c r="F21" s="53">
        <f>SUM(F19:G20)</f>
        <v>8200</v>
      </c>
      <c r="G21" s="32"/>
      <c r="H21" s="53">
        <f>SUM(H19)</f>
        <v>8200</v>
      </c>
      <c r="I21" s="32"/>
      <c r="J21" s="54">
        <f>H21*100/F21</f>
        <v>100</v>
      </c>
      <c r="K21" s="72" t="s">
        <v>24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</row>
    <row r="22" spans="1:25" ht="67.5" customHeight="1" x14ac:dyDescent="0.25">
      <c r="A22" s="15">
        <v>3</v>
      </c>
      <c r="B22" s="74" t="s">
        <v>26</v>
      </c>
      <c r="C22" s="9"/>
      <c r="D22" s="75" t="s">
        <v>11</v>
      </c>
      <c r="E22" s="76"/>
      <c r="F22" s="19"/>
      <c r="G22" s="17"/>
      <c r="H22" s="19"/>
      <c r="I22" s="17"/>
      <c r="J22" s="20"/>
      <c r="K22" s="77" t="s">
        <v>11</v>
      </c>
    </row>
    <row r="23" spans="1:25" ht="19.5" customHeight="1" x14ac:dyDescent="0.35">
      <c r="A23" s="22"/>
      <c r="B23" s="29">
        <v>3.1</v>
      </c>
      <c r="C23" s="30" t="s">
        <v>13</v>
      </c>
      <c r="D23" s="78"/>
      <c r="E23" s="32"/>
      <c r="F23" s="33"/>
      <c r="G23" s="32"/>
      <c r="H23" s="33">
        <f>23916-8200</f>
        <v>15716</v>
      </c>
      <c r="I23" s="32"/>
      <c r="J23" s="34"/>
      <c r="K23" s="35"/>
    </row>
    <row r="24" spans="1:25" ht="19.5" customHeight="1" x14ac:dyDescent="0.25">
      <c r="A24" s="22"/>
      <c r="B24" s="29">
        <v>3.2</v>
      </c>
      <c r="C24" s="30" t="s">
        <v>27</v>
      </c>
      <c r="D24" s="38"/>
      <c r="E24" s="32"/>
      <c r="F24" s="38"/>
      <c r="G24" s="32"/>
      <c r="H24" s="38">
        <v>1935.63</v>
      </c>
      <c r="I24" s="32"/>
      <c r="J24" s="79"/>
      <c r="K24" s="80"/>
    </row>
    <row r="25" spans="1:25" ht="19.5" customHeight="1" x14ac:dyDescent="0.25">
      <c r="A25" s="22"/>
      <c r="B25" s="29">
        <v>3.3</v>
      </c>
      <c r="C25" s="30" t="s">
        <v>15</v>
      </c>
      <c r="D25" s="38"/>
      <c r="E25" s="32"/>
      <c r="F25" s="38"/>
      <c r="G25" s="32"/>
      <c r="H25" s="38">
        <v>80000</v>
      </c>
      <c r="I25" s="32"/>
      <c r="J25" s="79"/>
      <c r="K25" s="80"/>
    </row>
    <row r="26" spans="1:25" ht="19.5" customHeight="1" x14ac:dyDescent="0.25">
      <c r="A26" s="22"/>
      <c r="B26" s="29">
        <v>3.4</v>
      </c>
      <c r="C26" s="30" t="s">
        <v>16</v>
      </c>
      <c r="D26" s="38"/>
      <c r="E26" s="32"/>
      <c r="F26" s="38"/>
      <c r="G26" s="32"/>
      <c r="H26" s="38"/>
      <c r="I26" s="32"/>
      <c r="J26" s="79"/>
      <c r="K26" s="80"/>
    </row>
    <row r="27" spans="1:25" ht="19.5" customHeight="1" x14ac:dyDescent="0.25">
      <c r="A27" s="22"/>
      <c r="B27" s="29">
        <v>3.5</v>
      </c>
      <c r="C27" s="30" t="s">
        <v>28</v>
      </c>
      <c r="D27" s="38"/>
      <c r="E27" s="32"/>
      <c r="F27" s="38"/>
      <c r="G27" s="32"/>
      <c r="H27" s="38"/>
      <c r="I27" s="32"/>
      <c r="J27" s="79"/>
      <c r="K27" s="81"/>
    </row>
    <row r="28" spans="1:25" ht="19.5" customHeight="1" x14ac:dyDescent="0.35">
      <c r="A28" s="22"/>
      <c r="B28" s="29">
        <v>3.6</v>
      </c>
      <c r="C28" s="30" t="s">
        <v>17</v>
      </c>
      <c r="D28" s="78"/>
      <c r="E28" s="32"/>
      <c r="F28" s="33"/>
      <c r="G28" s="32"/>
      <c r="H28" s="33"/>
      <c r="I28" s="32"/>
      <c r="J28" s="34"/>
      <c r="K28" s="35"/>
    </row>
    <row r="29" spans="1:25" ht="19.5" customHeight="1" x14ac:dyDescent="0.35">
      <c r="A29" s="22"/>
      <c r="B29" s="29">
        <v>3.7</v>
      </c>
      <c r="C29" s="30" t="s">
        <v>18</v>
      </c>
      <c r="D29" s="78"/>
      <c r="E29" s="32"/>
      <c r="F29" s="33"/>
      <c r="G29" s="32"/>
      <c r="H29" s="33">
        <v>57073.3</v>
      </c>
      <c r="I29" s="32"/>
      <c r="J29" s="34"/>
      <c r="K29" s="35"/>
    </row>
    <row r="30" spans="1:25" ht="19.5" customHeight="1" x14ac:dyDescent="0.35">
      <c r="A30" s="22"/>
      <c r="B30" s="29">
        <v>3.8</v>
      </c>
      <c r="C30" s="30" t="s">
        <v>19</v>
      </c>
      <c r="D30" s="82"/>
      <c r="E30" s="32"/>
      <c r="F30" s="38"/>
      <c r="G30" s="32"/>
      <c r="H30" s="33"/>
      <c r="I30" s="32"/>
      <c r="J30" s="34"/>
      <c r="K30" s="35"/>
    </row>
    <row r="31" spans="1:25" ht="19.5" customHeight="1" x14ac:dyDescent="0.35">
      <c r="A31" s="22"/>
      <c r="B31" s="29">
        <v>3.9</v>
      </c>
      <c r="C31" s="30" t="s">
        <v>20</v>
      </c>
      <c r="D31" s="78"/>
      <c r="E31" s="32"/>
      <c r="F31" s="33"/>
      <c r="G31" s="32"/>
      <c r="H31" s="33"/>
      <c r="I31" s="32"/>
      <c r="J31" s="34"/>
      <c r="K31" s="4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21" x14ac:dyDescent="0.35">
      <c r="A32" s="22"/>
      <c r="B32" s="46" t="s">
        <v>21</v>
      </c>
      <c r="C32" s="32"/>
      <c r="D32" s="31"/>
      <c r="E32" s="32"/>
      <c r="F32" s="33">
        <f>469501.63</f>
        <v>469501.63</v>
      </c>
      <c r="G32" s="32"/>
      <c r="H32" s="33">
        <f>SUM(H23:I31)</f>
        <v>154724.93</v>
      </c>
      <c r="I32" s="32"/>
      <c r="J32" s="34"/>
      <c r="K32" s="35"/>
    </row>
    <row r="33" spans="1:25" ht="21" x14ac:dyDescent="0.35">
      <c r="A33" s="22"/>
      <c r="B33" s="46" t="s">
        <v>22</v>
      </c>
      <c r="C33" s="32"/>
      <c r="D33" s="31"/>
      <c r="E33" s="32"/>
      <c r="F33" s="33">
        <v>281675</v>
      </c>
      <c r="G33" s="32"/>
      <c r="H33" s="33">
        <v>218213.03</v>
      </c>
      <c r="I33" s="32"/>
      <c r="J33" s="34">
        <v>0</v>
      </c>
      <c r="K33" s="35"/>
    </row>
    <row r="34" spans="1:25" ht="21" x14ac:dyDescent="0.35">
      <c r="A34" s="11"/>
      <c r="B34" s="51" t="s">
        <v>23</v>
      </c>
      <c r="C34" s="32"/>
      <c r="D34" s="52"/>
      <c r="E34" s="32"/>
      <c r="F34" s="53">
        <f>SUM(F32:G33)</f>
        <v>751176.63</v>
      </c>
      <c r="G34" s="32"/>
      <c r="H34" s="53">
        <f>SUM(H32:I33)</f>
        <v>372937.95999999996</v>
      </c>
      <c r="I34" s="32"/>
      <c r="J34" s="54">
        <f>H34*100/F34</f>
        <v>49.647172862659481</v>
      </c>
      <c r="K34" s="55" t="s">
        <v>24</v>
      </c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ht="14.25" customHeight="1" x14ac:dyDescent="0.25"/>
    <row r="36" spans="1:25" ht="14.25" customHeight="1" x14ac:dyDescent="0.25"/>
    <row r="37" spans="1:25" ht="14.25" customHeight="1" x14ac:dyDescent="0.25">
      <c r="J37" s="83" t="s">
        <v>29</v>
      </c>
      <c r="K37" s="83"/>
    </row>
    <row r="38" spans="1:25" ht="14.25" customHeight="1" x14ac:dyDescent="0.25"/>
    <row r="39" spans="1:25" ht="14.25" customHeight="1" x14ac:dyDescent="0.25">
      <c r="I39" s="84" t="s">
        <v>30</v>
      </c>
    </row>
    <row r="40" spans="1:25" ht="14.25" customHeight="1" x14ac:dyDescent="0.25">
      <c r="J40" s="3" t="s">
        <v>31</v>
      </c>
    </row>
    <row r="41" spans="1:25" ht="14.25" customHeight="1" x14ac:dyDescent="0.25">
      <c r="J41" s="3" t="s">
        <v>32</v>
      </c>
    </row>
    <row r="42" spans="1:25" ht="14.25" customHeight="1" x14ac:dyDescent="0.25"/>
    <row r="43" spans="1:25" ht="14.25" customHeight="1" x14ac:dyDescent="0.25"/>
    <row r="44" spans="1:25" ht="14.25" customHeight="1" x14ac:dyDescent="0.25"/>
    <row r="45" spans="1:25" ht="14.25" customHeight="1" x14ac:dyDescent="0.25"/>
    <row r="46" spans="1:25" ht="14.25" customHeight="1" x14ac:dyDescent="0.25"/>
    <row r="47" spans="1:25" ht="14.25" customHeight="1" x14ac:dyDescent="0.25"/>
    <row r="48" spans="1:2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mergeCells count="109">
    <mergeCell ref="B34:C34"/>
    <mergeCell ref="D34:E34"/>
    <mergeCell ref="F34:G34"/>
    <mergeCell ref="H34:I34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F23:G23"/>
    <mergeCell ref="H23:I23"/>
    <mergeCell ref="D24:E24"/>
    <mergeCell ref="F24:G24"/>
    <mergeCell ref="H24:I24"/>
    <mergeCell ref="D25:E25"/>
    <mergeCell ref="F25:G25"/>
    <mergeCell ref="H25:I25"/>
    <mergeCell ref="K19:K20"/>
    <mergeCell ref="D21:E21"/>
    <mergeCell ref="F21:G21"/>
    <mergeCell ref="H21:I21"/>
    <mergeCell ref="A22:A34"/>
    <mergeCell ref="B22:C22"/>
    <mergeCell ref="D22:E22"/>
    <mergeCell ref="F22:G22"/>
    <mergeCell ref="H22:I22"/>
    <mergeCell ref="D23:E23"/>
    <mergeCell ref="A19:A21"/>
    <mergeCell ref="B19:C20"/>
    <mergeCell ref="D19:E20"/>
    <mergeCell ref="F19:G20"/>
    <mergeCell ref="H19:I20"/>
    <mergeCell ref="J19:J20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F8:G8"/>
    <mergeCell ref="H8:I8"/>
    <mergeCell ref="D9:E9"/>
    <mergeCell ref="F9:G9"/>
    <mergeCell ref="H9:I9"/>
    <mergeCell ref="D10:E10"/>
    <mergeCell ref="F10:G10"/>
    <mergeCell ref="H10:I10"/>
    <mergeCell ref="A6:A18"/>
    <mergeCell ref="B6:C6"/>
    <mergeCell ref="D6:E7"/>
    <mergeCell ref="F6:G6"/>
    <mergeCell ref="H6:I6"/>
    <mergeCell ref="K6:K7"/>
    <mergeCell ref="B7:C7"/>
    <mergeCell ref="F7:G7"/>
    <mergeCell ref="H7:I7"/>
    <mergeCell ref="D8:E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21" right="0.31496062992125984" top="0.19" bottom="0.19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ไตรมาสที่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2024-04-11T06:07:02Z</dcterms:created>
  <dcterms:modified xsi:type="dcterms:W3CDTF">2024-04-11T06:07:26Z</dcterms:modified>
</cp:coreProperties>
</file>